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<sst xmlns="http://schemas.openxmlformats.org/spreadsheetml/2006/main" count="24" uniqueCount="24">
  <si>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ordentliches Ergebnis gemäß
Ergebnishaushalt</t>
  </si>
  <si>
    <t>+ Fehlbeträge aus Vorjahren</t>
  </si>
  <si>
    <t>+ Entnahme aus Rücklage Überschüsse des außerordentlichen Ergebnisses aus Vorjahren</t>
  </si>
  <si>
    <t>= ordentliches Jahresergebnis nach Heranziehung von Ersatzdeckungsmitteln gem. § 26 Abs. 2 und 3 KomHKV</t>
  </si>
  <si>
    <t>Zuführung an Rücklage aus Überschüssen des ordentlichen Ergebnisses gem. § 26 Abs. 1 KomHKV</t>
  </si>
  <si>
    <t>außerordentliches Ergebnis gemäß Ergebnishaushalt</t>
  </si>
  <si>
    <t>+ Fehlbeträgen aus Vorjahren</t>
  </si>
  <si>
    <t>=außerordentliches Ergebnis unter Berücksichtigung von Fehlbeträgen aus Vorjahren</t>
  </si>
  <si>
    <t>- Überschussverwendung zum Ausgleich des ordentlichen Ergebnisses</t>
  </si>
  <si>
    <t>+ Entnahme aus Rücklage aus Überschüssen des außerordentlichen Ergebnisses aus Vorjahren</t>
  </si>
  <si>
    <t>= außerordentliches Jahresergebnis als Heranziehung von Ersatzdeckungsmitteln gem. § 26 Abs. 3,5 und 6 KomHKV</t>
  </si>
  <si>
    <t xml:space="preserve">Zuführung an Rücklage aus Überschüssen des außerordentlichen Ergebnisses </t>
  </si>
  <si>
    <t>Stand der Rücklage aus Überschüssen des ordentlichen Ergebnisses</t>
  </si>
  <si>
    <t>Stand der Rücklage aus Überschüssen des außerordentlichen Ergebnisses</t>
  </si>
  <si>
    <t>= ordentliches Ergebnis unter
 Berücksichtigung von 
Fehlbeträgen aus Vorjahren</t>
  </si>
  <si>
    <t>+ Entnahme aus Rücklage
 Überschüsse des ordentlichen
 Ergebnisses aus Vorjahren</t>
  </si>
  <si>
    <t>+ Überschüsse des 
außerordentlichen Ergebnisses 
des laufenden Jahres</t>
  </si>
  <si>
    <t>Planung 2013</t>
  </si>
  <si>
    <t>Übersicht über die Ergebnisentwicklung
Haushaltsjahr 2011</t>
  </si>
  <si>
    <t>Planung 2014</t>
  </si>
  <si>
    <t>vorläufiges
Rechnungs-
ergebnis 2010</t>
  </si>
  <si>
    <t>Ansatz des
Vorjahres
2011</t>
  </si>
  <si>
    <t>Ansatz des
Haushaltsjahres
2012</t>
  </si>
  <si>
    <t>Planung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</si>
</sst>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b/>
      <sz val="8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 quotePrefix="1">
      <alignment/>
    </xf>
    <xf numFmtId="0" fontId="4" fillId="0" borderId="1" xfId="0" applyFont="1" applyBorder="1" applyAlignment="1" quotePrefix="1">
      <alignment wrapText="1"/>
    </xf>
    <xf numFmtId="0" fontId="2" fillId="0" borderId="1" xfId="0" applyFont="1" applyBorder="1" applyAlignment="1" quotePrefix="1">
      <alignment wrapText="1"/>
    </xf>
    <xf numFmtId="0" fontId="2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6">
      <selection activeCell="I19" sqref="I19"/>
    </sheetView>
  </sheetViews>
  <sheetFormatPr defaultColWidth="11.421875" defaultRowHeight="12.75"/>
  <cols>
    <col min="1" max="1" width="22.8515625" style="14" customWidth="1"/>
    <col min="2" max="2" width="14.140625" style="1" customWidth="1"/>
    <col min="3" max="3" width="12.8515625" style="1" customWidth="1"/>
    <col min="4" max="4" width="12.7109375" style="1" customWidth="1"/>
    <col min="5" max="6" width="12.8515625" style="1" customWidth="1"/>
    <col min="7" max="7" width="12.7109375" style="1" customWidth="1"/>
    <col min="8" max="16384" width="11.421875" style="1" customWidth="1"/>
  </cols>
  <sheetData>
    <row r="1" spans="1:7" ht="39" customHeight="1">
      <c r="A1" s="8" t="s">
        <v>18</v>
      </c>
      <c r="B1" s="8" t="s">
        <v>20</v>
      </c>
      <c r="C1" s="8" t="s">
        <v>21</v>
      </c>
      <c r="D1" s="8" t="s">
        <v>22</v>
      </c>
      <c r="E1" s="16" t="s">
        <v>17</v>
      </c>
      <c r="F1" s="16" t="s">
        <v>19</v>
      </c>
      <c r="G1" s="16" t="s">
        <v>23</v>
      </c>
    </row>
    <row r="2" spans="1:7" ht="12">
      <c r="A2" s="9"/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</row>
    <row r="3" spans="1:7" ht="33.75">
      <c r="A3" s="10" t="s">
        <v>0</v>
      </c>
      <c r="B3" s="4">
        <v>2436354.05</v>
      </c>
      <c r="C3" s="5">
        <v>-1150800</v>
      </c>
      <c r="D3" s="5">
        <v>-377050</v>
      </c>
      <c r="E3" s="5">
        <v>508100</v>
      </c>
      <c r="F3" s="5">
        <v>561200</v>
      </c>
      <c r="G3" s="5">
        <v>684800</v>
      </c>
    </row>
    <row r="4" spans="1:7" ht="14.25">
      <c r="A4" s="11" t="s">
        <v>1</v>
      </c>
      <c r="B4" s="4"/>
      <c r="C4" s="5"/>
      <c r="D4" s="5">
        <v>0</v>
      </c>
      <c r="E4" s="5">
        <v>0</v>
      </c>
      <c r="F4" s="5">
        <v>0</v>
      </c>
      <c r="G4" s="5">
        <v>0</v>
      </c>
    </row>
    <row r="5" spans="1:7" ht="56.25">
      <c r="A5" s="12" t="s">
        <v>14</v>
      </c>
      <c r="B5" s="4">
        <v>2436354.05</v>
      </c>
      <c r="C5" s="5">
        <v>-1150800</v>
      </c>
      <c r="D5" s="5">
        <f>SUM(D3:D4)</f>
        <v>-377050</v>
      </c>
      <c r="E5" s="5">
        <f>SUM(E3:E4)</f>
        <v>508100</v>
      </c>
      <c r="F5" s="5">
        <f>SUM(F3:F4)</f>
        <v>561200</v>
      </c>
      <c r="G5" s="5">
        <v>684800</v>
      </c>
    </row>
    <row r="6" spans="1:7" ht="33.75">
      <c r="A6" s="13" t="s">
        <v>15</v>
      </c>
      <c r="B6" s="4">
        <v>0</v>
      </c>
      <c r="C6" s="5">
        <v>1150800</v>
      </c>
      <c r="D6" s="5">
        <v>377050</v>
      </c>
      <c r="E6" s="5">
        <v>0</v>
      </c>
      <c r="F6" s="5">
        <v>0</v>
      </c>
      <c r="G6" s="5">
        <v>0</v>
      </c>
    </row>
    <row r="7" spans="1:7" ht="33.75">
      <c r="A7" s="13" t="s">
        <v>16</v>
      </c>
      <c r="B7" s="4"/>
      <c r="C7" s="5"/>
      <c r="D7" s="5"/>
      <c r="E7" s="5"/>
      <c r="F7" s="5"/>
      <c r="G7" s="5"/>
    </row>
    <row r="8" spans="1:7" s="2" customFormat="1" ht="48" customHeight="1">
      <c r="A8" s="13" t="s">
        <v>2</v>
      </c>
      <c r="B8" s="6"/>
      <c r="C8" s="7"/>
      <c r="D8" s="7"/>
      <c r="E8" s="7"/>
      <c r="F8" s="7"/>
      <c r="G8" s="7"/>
    </row>
    <row r="9" spans="1:7" s="2" customFormat="1" ht="71.25" customHeight="1">
      <c r="A9" s="12" t="s">
        <v>3</v>
      </c>
      <c r="B9" s="6">
        <f>SUM(B5:B8)</f>
        <v>2436354.05</v>
      </c>
      <c r="C9" s="7">
        <f>SUM(C5:C8)</f>
        <v>0</v>
      </c>
      <c r="D9" s="7">
        <f>SUM(D5:D8)</f>
        <v>0</v>
      </c>
      <c r="E9" s="7">
        <f>SUM(E5:E8)</f>
        <v>508100</v>
      </c>
      <c r="F9" s="7">
        <f>SUM(F5:F8)</f>
        <v>561200</v>
      </c>
      <c r="G9" s="7">
        <f>SUM(G5:G8)</f>
        <v>684800</v>
      </c>
    </row>
    <row r="10" spans="1:7" s="2" customFormat="1" ht="57.75" customHeight="1">
      <c r="A10" s="10" t="s">
        <v>4</v>
      </c>
      <c r="B10" s="6">
        <v>2436354.05</v>
      </c>
      <c r="C10" s="7"/>
      <c r="D10" s="7"/>
      <c r="E10" s="7">
        <v>508100</v>
      </c>
      <c r="F10" s="7">
        <v>561200</v>
      </c>
      <c r="G10" s="7">
        <v>684800</v>
      </c>
    </row>
    <row r="11" spans="1:7" s="2" customFormat="1" ht="27.75" customHeight="1">
      <c r="A11" s="10" t="s">
        <v>5</v>
      </c>
      <c r="B11" s="6">
        <v>16168.73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7" s="2" customFormat="1" ht="19.5" customHeight="1">
      <c r="A12" s="13" t="s">
        <v>6</v>
      </c>
      <c r="B12" s="6">
        <v>58776.01</v>
      </c>
      <c r="C12" s="7">
        <v>-74945</v>
      </c>
      <c r="D12" s="7">
        <v>-74945</v>
      </c>
      <c r="E12" s="7">
        <v>-74945</v>
      </c>
      <c r="F12" s="7">
        <v>-74945</v>
      </c>
      <c r="G12" s="7">
        <v>-74945</v>
      </c>
    </row>
    <row r="13" spans="1:7" s="2" customFormat="1" ht="42" customHeight="1">
      <c r="A13" s="12" t="s">
        <v>7</v>
      </c>
      <c r="B13" s="6">
        <f>SUM(B11:B12)*(-1)</f>
        <v>-74944.74</v>
      </c>
      <c r="C13" s="7">
        <f>SUM(C11:C12)</f>
        <v>-74945</v>
      </c>
      <c r="D13" s="7">
        <f>SUM(D11:D12)</f>
        <v>-74945</v>
      </c>
      <c r="E13" s="7">
        <f>SUM(E11:E12)</f>
        <v>-74945</v>
      </c>
      <c r="F13" s="7">
        <f>SUM(F11:F12)</f>
        <v>-74945</v>
      </c>
      <c r="G13" s="7">
        <f>SUM(G11:G12)</f>
        <v>-74945</v>
      </c>
    </row>
    <row r="14" spans="1:7" s="2" customFormat="1" ht="43.5" customHeight="1">
      <c r="A14" s="13" t="s">
        <v>8</v>
      </c>
      <c r="B14" s="6"/>
      <c r="C14" s="7"/>
      <c r="D14" s="7"/>
      <c r="E14" s="7"/>
      <c r="F14" s="7"/>
      <c r="G14" s="7"/>
    </row>
    <row r="15" spans="1:7" s="2" customFormat="1" ht="51.75" customHeight="1">
      <c r="A15" s="13" t="s">
        <v>9</v>
      </c>
      <c r="B15" s="6"/>
      <c r="C15" s="7"/>
      <c r="D15" s="7"/>
      <c r="E15" s="7"/>
      <c r="F15" s="7"/>
      <c r="G15" s="7"/>
    </row>
    <row r="16" spans="1:7" s="2" customFormat="1" ht="65.25" customHeight="1">
      <c r="A16" s="12" t="s">
        <v>10</v>
      </c>
      <c r="B16" s="6">
        <v>74944.74</v>
      </c>
      <c r="C16" s="7">
        <v>-74945</v>
      </c>
      <c r="D16" s="7">
        <v>-74945</v>
      </c>
      <c r="E16" s="7">
        <v>-74945</v>
      </c>
      <c r="F16" s="7">
        <v>-74945</v>
      </c>
      <c r="G16" s="7">
        <v>-74945</v>
      </c>
    </row>
    <row r="17" spans="1:7" s="2" customFormat="1" ht="51.75" customHeight="1">
      <c r="A17" s="10" t="s">
        <v>11</v>
      </c>
      <c r="B17" s="6"/>
      <c r="C17" s="7"/>
      <c r="D17" s="7"/>
      <c r="E17" s="7"/>
      <c r="F17" s="7"/>
      <c r="G17" s="7"/>
    </row>
    <row r="18" spans="1:7" s="2" customFormat="1" ht="45" customHeight="1">
      <c r="A18" s="10" t="s">
        <v>12</v>
      </c>
      <c r="B18" s="6">
        <f>A19+B10</f>
        <v>6302529.369999999</v>
      </c>
      <c r="C18" s="6">
        <f>B18-C6</f>
        <v>5151729.369999999</v>
      </c>
      <c r="D18" s="6">
        <f>C18-D6</f>
        <v>4774679.369999999</v>
      </c>
      <c r="E18" s="6">
        <f>D18-E6+E10</f>
        <v>5282779.369999999</v>
      </c>
      <c r="F18" s="6">
        <f>E18-F6+F10</f>
        <v>5843979.369999999</v>
      </c>
      <c r="G18" s="6">
        <f>F18-G6+G10</f>
        <v>6528779.369999999</v>
      </c>
    </row>
    <row r="19" spans="1:7" s="2" customFormat="1" ht="12" customHeight="1">
      <c r="A19" s="15">
        <v>3866175.32</v>
      </c>
      <c r="B19" s="6"/>
      <c r="C19" s="6"/>
      <c r="D19" s="6"/>
      <c r="E19" s="6"/>
      <c r="F19" s="6"/>
      <c r="G19" s="6"/>
    </row>
    <row r="20" spans="1:7" s="2" customFormat="1" ht="55.5" customHeight="1">
      <c r="A20" s="10" t="s">
        <v>13</v>
      </c>
      <c r="B20" s="6">
        <f>B16*(-1)</f>
        <v>-74944.74</v>
      </c>
      <c r="C20" s="7">
        <v>-74944.74</v>
      </c>
      <c r="D20" s="7">
        <f>D13</f>
        <v>-74945</v>
      </c>
      <c r="E20" s="7">
        <v>-74945</v>
      </c>
      <c r="F20" s="7">
        <v>-74945</v>
      </c>
      <c r="G20" s="7">
        <v>-74945</v>
      </c>
    </row>
  </sheetData>
  <printOptions/>
  <pageMargins left="0.24" right="0.25" top="0.3937007874015748" bottom="0.1968503937007874" header="0.5118110236220472" footer="0.2755905511811024"/>
  <pageSetup horizontalDpi="600" verticalDpi="600" orientation="portrait" paperSize="9" r:id="rId1"/>
  <headerFooter alignWithMargins="0">
    <oddFooter>&amp;CAnlage doppischer Haushaltsplan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 Zajic</dc:creator>
  <cp:keywords/>
  <dc:description/>
  <cp:lastModifiedBy>za</cp:lastModifiedBy>
  <cp:lastPrinted>2011-11-09T09:52:39Z</cp:lastPrinted>
  <dcterms:created xsi:type="dcterms:W3CDTF">2008-11-24T07:44:00Z</dcterms:created>
  <dcterms:modified xsi:type="dcterms:W3CDTF">2011-11-09T10:01:54Z</dcterms:modified>
  <cp:category/>
  <cp:version/>
  <cp:contentType/>
  <cp:contentStatus/>
</cp:coreProperties>
</file>